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tonio.notturno\Desktop\"/>
    </mc:Choice>
  </mc:AlternateContent>
  <xr:revisionPtr revIDLastSave="0" documentId="8_{B69FCA90-0E2E-4D75-862A-640213D18774}" xr6:coauthVersionLast="36" xr6:coauthVersionMax="36" xr10:uidLastSave="{00000000-0000-0000-0000-000000000000}"/>
  <bookViews>
    <workbookView xWindow="0" yWindow="0" windowWidth="28800" windowHeight="12105" xr2:uid="{8E50D8CB-720F-48CD-B119-5CE0151A2553}"/>
  </bookViews>
  <sheets>
    <sheet name="Foglio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 a="1"/>
  <c r="D5" i="1" s="1"/>
  <c r="C2" i="1" a="1"/>
  <c r="C8" i="1" s="1"/>
  <c r="C2" i="1" l="1"/>
  <c r="C12" i="1" s="1"/>
  <c r="C10" i="1"/>
  <c r="D7" i="1"/>
  <c r="C3" i="1"/>
  <c r="C9" i="1"/>
  <c r="C4" i="1"/>
  <c r="C5" i="1"/>
  <c r="D2" i="1"/>
  <c r="D12" i="1" s="1"/>
  <c r="D10" i="1"/>
  <c r="C6" i="1"/>
  <c r="D3" i="1"/>
  <c r="D11" i="1"/>
  <c r="C11" i="1"/>
  <c r="D9" i="1"/>
  <c r="C7" i="1"/>
  <c r="D4" i="1"/>
  <c r="D6" i="1"/>
  <c r="D8" i="1"/>
</calcChain>
</file>

<file path=xl/sharedStrings.xml><?xml version="1.0" encoding="utf-8"?>
<sst xmlns="http://schemas.openxmlformats.org/spreadsheetml/2006/main" count="25" uniqueCount="25">
  <si>
    <t>COD. CONTO</t>
  </si>
  <si>
    <t>DESCRIZ CONTO</t>
  </si>
  <si>
    <t>N° FORNITORI</t>
  </si>
  <si>
    <t>SALDO AL 30/12/25</t>
  </si>
  <si>
    <t>0205050601</t>
  </si>
  <si>
    <t>Debiti v/ASL Avezzano Sulmona L'Aquila per altre prestazioni</t>
  </si>
  <si>
    <t>0205050603</t>
  </si>
  <si>
    <t>Debiti v/ASL Lanciano Vasto Chieti per altre prestazioni</t>
  </si>
  <si>
    <t>020505060701</t>
  </si>
  <si>
    <t>Debiti v/ASL Teramo per altre prestazioni - documenti</t>
  </si>
  <si>
    <t>0205050701</t>
  </si>
  <si>
    <t>Debiti v/Aziende sanitarie pubbliche Extraregione</t>
  </si>
  <si>
    <t>0205050703</t>
  </si>
  <si>
    <t>Debiti v/Aziende Ospedaliere, IRCCS, Policlinici, Fondazioni Extraregione</t>
  </si>
  <si>
    <t>0205070108</t>
  </si>
  <si>
    <t>Debiti v/Case di Cura</t>
  </si>
  <si>
    <t>0205070110</t>
  </si>
  <si>
    <t>Debiti v/altri erogatori di prestazioni sanitarie - intraregione</t>
  </si>
  <si>
    <t>0205070201</t>
  </si>
  <si>
    <t>Debiti verso altri fornitori nazionali</t>
  </si>
  <si>
    <t>0205070203</t>
  </si>
  <si>
    <t>Debiti verso altri fornitori esteri</t>
  </si>
  <si>
    <t>0205070205</t>
  </si>
  <si>
    <t>Debiti verso professionisti e collaboratori (ad esclusione degli organi diretti)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</si>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</sst>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2" borderId="1" xfId="0" applyNumberFormat="1" applyFont="1" applyFill="1" applyBorder="1" applyAlignment="1"/>
    <xf numFmtId="0" fontId="1" fillId="2" borderId="1" xfId="0" applyNumberFormat="1" applyFont="1" applyFill="1" applyBorder="1" applyAlignment="1"/>
    <xf numFmtId="0" fontId="0" fillId="0" borderId="0" xfId="0" applyNumberFormat="1" applyFont="1" applyFill="1" applyBorder="1" applyAlignment="1"/>
    <xf numFmtId="49" fontId="0" fillId="0" borderId="1" xfId="0" applyNumberFormat="1" applyFont="1" applyFill="1" applyBorder="1" applyAlignment="1"/>
    <xf numFmtId="0" fontId="0" fillId="0" borderId="1" xfId="0" applyNumberFormat="1" applyFont="1" applyFill="1" applyBorder="1" applyAlignment="1">
      <alignment vertical="center" wrapText="1"/>
    </xf>
    <xf numFmtId="0" fontId="0" fillId="0" borderId="1" xfId="0" applyNumberFormat="1" applyFont="1" applyFill="1" applyBorder="1" applyAlignment="1"/>
    <xf numFmtId="49" fontId="2" fillId="0" borderId="2" xfId="0" applyNumberFormat="1" applyFont="1" applyFill="1" applyBorder="1" applyAlignment="1"/>
    <xf numFmtId="0" fontId="2" fillId="0" borderId="1" xfId="0" applyNumberFormat="1" applyFont="1" applyFill="1" applyBorder="1" applyAlignme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tonio.notturno/Downloads/AMMONTARE%20DEBITO%20AL%2031122025_260122113657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2"/>
      <sheetName val="Foglio4"/>
      <sheetName val="Foglio5"/>
      <sheetName val="Foglio6"/>
      <sheetName val="Foglio3"/>
      <sheetName val="Foglio1"/>
    </sheetNames>
    <sheetDataSet>
      <sheetData sheetId="0"/>
      <sheetData sheetId="1"/>
      <sheetData sheetId="2">
        <row r="2">
          <cell r="A2" t="str">
            <v>0205030401</v>
          </cell>
          <cell r="B2" t="str">
            <v>Acconto quota FSR da Regione o Provincia Autonoma</v>
          </cell>
          <cell r="C2">
            <v>1</v>
          </cell>
          <cell r="D2">
            <v>0</v>
          </cell>
          <cell r="E2">
            <v>673947521.16999996</v>
          </cell>
          <cell r="F2">
            <v>673947521.16999996</v>
          </cell>
        </row>
        <row r="3">
          <cell r="A3" t="str">
            <v>0205030402</v>
          </cell>
          <cell r="B3" t="str">
            <v>Acconto quota FSR per DPC da Regione o Provincia Autonoma</v>
          </cell>
          <cell r="C3">
            <v>1</v>
          </cell>
          <cell r="D3">
            <v>0</v>
          </cell>
          <cell r="E3">
            <v>80617406.230000004</v>
          </cell>
          <cell r="F3">
            <v>80617406.230000004</v>
          </cell>
        </row>
        <row r="4">
          <cell r="A4" t="str">
            <v>0205030501</v>
          </cell>
          <cell r="B4" t="str">
            <v>Altri debiti v/Regione o Provincia Autonoma - GSA</v>
          </cell>
          <cell r="C4">
            <v>1</v>
          </cell>
          <cell r="D4">
            <v>17024834.379999999</v>
          </cell>
          <cell r="E4">
            <v>23612344.09</v>
          </cell>
          <cell r="F4">
            <v>6587509.7100000009</v>
          </cell>
        </row>
        <row r="5">
          <cell r="A5" t="str">
            <v>0205040101</v>
          </cell>
          <cell r="B5" t="str">
            <v>Debiti v/Comuni</v>
          </cell>
          <cell r="C5">
            <v>14</v>
          </cell>
          <cell r="D5">
            <v>1389409.0899999999</v>
          </cell>
          <cell r="E5">
            <v>1396556.7699999998</v>
          </cell>
          <cell r="F5">
            <v>7147.6799999999348</v>
          </cell>
        </row>
        <row r="6">
          <cell r="A6" t="str">
            <v>0205050103</v>
          </cell>
          <cell r="B6" t="str">
            <v>Fatture da ricevere verso ASL Avezzano Sulmona L'Aquila</v>
          </cell>
          <cell r="C6">
            <v>1</v>
          </cell>
          <cell r="D6">
            <v>0</v>
          </cell>
          <cell r="E6">
            <v>122</v>
          </cell>
          <cell r="F6">
            <v>122</v>
          </cell>
        </row>
        <row r="7">
          <cell r="A7" t="str">
            <v>0205050105</v>
          </cell>
          <cell r="B7" t="str">
            <v>Fatture da ricevere verso ASL Lanciano Vasto Chieti</v>
          </cell>
          <cell r="C7">
            <v>1</v>
          </cell>
          <cell r="D7">
            <v>0</v>
          </cell>
          <cell r="E7">
            <v>39368</v>
          </cell>
          <cell r="F7">
            <v>39368</v>
          </cell>
        </row>
        <row r="8">
          <cell r="A8" t="str">
            <v>0205050601</v>
          </cell>
          <cell r="B8" t="str">
            <v>Debiti v/ASL Avezzano Sulmona L'Aquila per altre prestazioni</v>
          </cell>
          <cell r="C8">
            <v>2</v>
          </cell>
          <cell r="D8">
            <v>195766.61</v>
          </cell>
          <cell r="E8">
            <v>507054.35</v>
          </cell>
          <cell r="F8">
            <v>311287.74</v>
          </cell>
        </row>
        <row r="9">
          <cell r="A9" t="str">
            <v>0205050603</v>
          </cell>
          <cell r="B9" t="str">
            <v>Debiti v/ASL Lanciano Vasto Chieti per altre prestazioni</v>
          </cell>
          <cell r="C9">
            <v>3</v>
          </cell>
          <cell r="D9">
            <v>107763.3</v>
          </cell>
          <cell r="E9">
            <v>4737659.91</v>
          </cell>
          <cell r="F9">
            <v>4629896.6100000003</v>
          </cell>
        </row>
        <row r="10">
          <cell r="A10" t="str">
            <v>020505060701</v>
          </cell>
          <cell r="B10" t="str">
            <v>Debiti v/ASL Teramo per altre prestazioni - documenti</v>
          </cell>
          <cell r="C10">
            <v>1</v>
          </cell>
          <cell r="D10">
            <v>39682</v>
          </cell>
          <cell r="E10">
            <v>2128569.73</v>
          </cell>
          <cell r="F10">
            <v>2088887.73</v>
          </cell>
        </row>
        <row r="11">
          <cell r="A11" t="str">
            <v>0205050610</v>
          </cell>
          <cell r="B11" t="str">
            <v xml:space="preserve">Debiti v/Aziende sanitarie pubbliche della Regione - per Contributi da Aziende sanitarie pubbliche della Regione o Prov. Aut. (extra fondo) </v>
          </cell>
          <cell r="C11">
            <v>1</v>
          </cell>
          <cell r="D11">
            <v>0</v>
          </cell>
          <cell r="E11">
            <v>11132</v>
          </cell>
          <cell r="F11">
            <v>11132</v>
          </cell>
        </row>
        <row r="12">
          <cell r="A12" t="str">
            <v>0205050701</v>
          </cell>
          <cell r="B12" t="str">
            <v>Debiti v/Aziende sanitarie pubbliche Extraregione</v>
          </cell>
          <cell r="C12">
            <v>26</v>
          </cell>
          <cell r="D12">
            <v>69212.92</v>
          </cell>
          <cell r="E12">
            <v>109291.65</v>
          </cell>
          <cell r="F12">
            <v>40078.729999999996</v>
          </cell>
        </row>
        <row r="13">
          <cell r="A13" t="str">
            <v>0205050703</v>
          </cell>
          <cell r="B13" t="str">
            <v>Debiti v/Aziende Ospedaliere, IRCCS, Policlinici, Fondazioni Extraregione</v>
          </cell>
          <cell r="C13">
            <v>22</v>
          </cell>
          <cell r="D13">
            <v>356578.74</v>
          </cell>
          <cell r="E13">
            <v>375073.52999999997</v>
          </cell>
          <cell r="F13">
            <v>18494.789999999979</v>
          </cell>
        </row>
        <row r="14">
          <cell r="A14" t="str">
            <v>0205050704</v>
          </cell>
          <cell r="B14" t="str">
            <v>Fatture da ricevere v/Aziende Ospedaliere, IRCCS, Policlinici, Fondazioni Extraregione</v>
          </cell>
          <cell r="C14">
            <v>1</v>
          </cell>
          <cell r="D14">
            <v>53628.24</v>
          </cell>
          <cell r="E14">
            <v>61294.23</v>
          </cell>
          <cell r="F14">
            <v>7665.9900000000052</v>
          </cell>
        </row>
        <row r="15">
          <cell r="A15" t="str">
            <v>0205070102</v>
          </cell>
          <cell r="B15" t="str">
            <v>Debiti v/farmacie</v>
          </cell>
          <cell r="C15">
            <v>111</v>
          </cell>
          <cell r="D15">
            <v>47648771.620000005</v>
          </cell>
          <cell r="E15">
            <v>51799715.739999995</v>
          </cell>
          <cell r="F15">
            <v>4150944.1199999899</v>
          </cell>
        </row>
        <row r="16">
          <cell r="A16" t="str">
            <v>0205070108</v>
          </cell>
          <cell r="B16" t="str">
            <v>Debiti v/Case di Cura</v>
          </cell>
          <cell r="C16">
            <v>6</v>
          </cell>
          <cell r="D16">
            <v>88096232.159999996</v>
          </cell>
          <cell r="E16">
            <v>121680880.60999998</v>
          </cell>
          <cell r="F16">
            <v>33584648.449999988</v>
          </cell>
        </row>
        <row r="17">
          <cell r="A17" t="str">
            <v>0205070109</v>
          </cell>
          <cell r="B17" t="str">
            <v>Fatture da ricevere v/Case di Cura</v>
          </cell>
          <cell r="C17">
            <v>1</v>
          </cell>
          <cell r="D17">
            <v>6849936.7699999996</v>
          </cell>
          <cell r="E17">
            <v>7929732.7699999996</v>
          </cell>
          <cell r="F17">
            <v>1079796</v>
          </cell>
        </row>
        <row r="18">
          <cell r="A18" t="str">
            <v>0205070110</v>
          </cell>
          <cell r="B18" t="str">
            <v>Debiti v/altri erogatori di prestazioni sanitarie - intraregione</v>
          </cell>
          <cell r="C18">
            <v>82</v>
          </cell>
          <cell r="D18">
            <v>28288398.420000002</v>
          </cell>
          <cell r="E18">
            <v>77302857.159999996</v>
          </cell>
          <cell r="F18">
            <v>49014458.739999995</v>
          </cell>
        </row>
        <row r="19">
          <cell r="A19" t="str">
            <v>020507011101</v>
          </cell>
          <cell r="B19" t="str">
            <v>Fatture da ricevere v/altri erogatori di prestazioni sanitarie - intraregione</v>
          </cell>
          <cell r="C19">
            <v>1</v>
          </cell>
          <cell r="D19">
            <v>2252799.5099999998</v>
          </cell>
          <cell r="E19">
            <v>3775605.33</v>
          </cell>
          <cell r="F19">
            <v>1522805.8200000003</v>
          </cell>
        </row>
        <row r="20">
          <cell r="A20" t="str">
            <v>0205070201</v>
          </cell>
          <cell r="B20" t="str">
            <v>Debiti verso altri fornitori nazionali</v>
          </cell>
          <cell r="C20">
            <v>1443</v>
          </cell>
          <cell r="D20">
            <v>473005903.17000043</v>
          </cell>
          <cell r="E20">
            <v>581431403.79000032</v>
          </cell>
          <cell r="F20">
            <v>108425500.61999989</v>
          </cell>
        </row>
        <row r="21">
          <cell r="A21" t="str">
            <v>0205070202</v>
          </cell>
          <cell r="B21" t="str">
            <v>Fatture da ricevere verso altri fornitori nazionali</v>
          </cell>
          <cell r="C21">
            <v>1</v>
          </cell>
          <cell r="D21">
            <v>25403587.219999999</v>
          </cell>
          <cell r="E21">
            <v>34168357.299999997</v>
          </cell>
          <cell r="F21">
            <v>8764770.0799999982</v>
          </cell>
        </row>
        <row r="22">
          <cell r="A22" t="str">
            <v>0205070203</v>
          </cell>
          <cell r="B22" t="str">
            <v>Debiti verso altri fornitori esteri</v>
          </cell>
          <cell r="C22">
            <v>25</v>
          </cell>
          <cell r="D22">
            <v>792365.15</v>
          </cell>
          <cell r="E22">
            <v>877267.4800000001</v>
          </cell>
          <cell r="F22">
            <v>84902.330000000075</v>
          </cell>
        </row>
        <row r="23">
          <cell r="A23" t="str">
            <v>0205070204</v>
          </cell>
          <cell r="B23" t="str">
            <v>Fatture da ricevere verso altri fornitori esteri</v>
          </cell>
          <cell r="C23">
            <v>1</v>
          </cell>
          <cell r="D23">
            <v>15227.02</v>
          </cell>
          <cell r="E23">
            <v>16353.08</v>
          </cell>
          <cell r="F23">
            <v>1126.0599999999995</v>
          </cell>
        </row>
        <row r="24">
          <cell r="A24" t="str">
            <v>0205070205</v>
          </cell>
          <cell r="B24" t="str">
            <v>Debiti verso professionisti e collaboratori (ad esclusione degli organi diretti)</v>
          </cell>
          <cell r="C24">
            <v>165</v>
          </cell>
          <cell r="D24">
            <v>2566538.5600000005</v>
          </cell>
          <cell r="E24">
            <v>2873163.44</v>
          </cell>
          <cell r="F24">
            <v>306624.87999999942</v>
          </cell>
        </row>
        <row r="25">
          <cell r="A25" t="str">
            <v>0205090102</v>
          </cell>
          <cell r="B25" t="str">
            <v>Erario c/ritenute su lavoro autonomo</v>
          </cell>
          <cell r="C25">
            <v>1</v>
          </cell>
          <cell r="D25">
            <v>5530479.5899999999</v>
          </cell>
          <cell r="E25">
            <v>5519101.29</v>
          </cell>
          <cell r="F25">
            <v>-11378.299999999814</v>
          </cell>
        </row>
        <row r="26">
          <cell r="A26" t="str">
            <v>020509010301</v>
          </cell>
          <cell r="B26" t="str">
            <v>Erario c/ritenute su lavoro dipendente</v>
          </cell>
          <cell r="C26">
            <v>4</v>
          </cell>
          <cell r="D26">
            <v>37458126.549999997</v>
          </cell>
          <cell r="E26">
            <v>43430052.760000005</v>
          </cell>
          <cell r="F26">
            <v>5971926.2100000083</v>
          </cell>
        </row>
        <row r="27">
          <cell r="A27" t="str">
            <v>020509010302</v>
          </cell>
          <cell r="B27" t="str">
            <v>IRPEF Sospesa - Terremoto T09</v>
          </cell>
          <cell r="C27">
            <v>2</v>
          </cell>
          <cell r="D27">
            <v>5151.83</v>
          </cell>
          <cell r="E27">
            <v>9377.5299999999988</v>
          </cell>
          <cell r="F27">
            <v>4225.6999999999989</v>
          </cell>
        </row>
        <row r="28">
          <cell r="A28" t="str">
            <v>020509010401</v>
          </cell>
          <cell r="B28" t="str">
            <v>Erario c/I.V.A.</v>
          </cell>
          <cell r="C28">
            <v>1</v>
          </cell>
          <cell r="D28">
            <v>272258.02</v>
          </cell>
          <cell r="E28">
            <v>300242.96999999997</v>
          </cell>
          <cell r="F28">
            <v>27984.949999999953</v>
          </cell>
        </row>
        <row r="29">
          <cell r="A29" t="str">
            <v>020509010403</v>
          </cell>
          <cell r="B29" t="str">
            <v>Debiti per IVA - Fatture straniere</v>
          </cell>
          <cell r="C29">
            <v>1</v>
          </cell>
          <cell r="D29">
            <v>87661.13</v>
          </cell>
          <cell r="E29">
            <v>91914.69</v>
          </cell>
          <cell r="F29">
            <v>4253.5599999999977</v>
          </cell>
        </row>
        <row r="30">
          <cell r="A30" t="str">
            <v>020509010404</v>
          </cell>
          <cell r="B30" t="str">
            <v>Debiti IVA RC</v>
          </cell>
          <cell r="C30">
            <v>1</v>
          </cell>
          <cell r="D30">
            <v>11782.15</v>
          </cell>
          <cell r="E30">
            <v>13052.8</v>
          </cell>
          <cell r="F30">
            <v>1270.6499999999996</v>
          </cell>
        </row>
        <row r="31">
          <cell r="A31" t="str">
            <v>0205090105</v>
          </cell>
          <cell r="B31" t="str">
            <v>Erario c/Irap</v>
          </cell>
          <cell r="C31">
            <v>1</v>
          </cell>
          <cell r="D31">
            <v>15664690.16</v>
          </cell>
          <cell r="E31">
            <v>16626125.289999999</v>
          </cell>
          <cell r="F31">
            <v>961435.12999999896</v>
          </cell>
        </row>
        <row r="32">
          <cell r="A32" t="str">
            <v>0205090107</v>
          </cell>
          <cell r="B32" t="str">
            <v>Erario c/IVA ¿ split payment</v>
          </cell>
          <cell r="C32">
            <v>1</v>
          </cell>
          <cell r="D32">
            <v>52823803.299999997</v>
          </cell>
          <cell r="E32">
            <v>54505399.240000002</v>
          </cell>
          <cell r="F32">
            <v>1681595.9400000051</v>
          </cell>
        </row>
        <row r="33">
          <cell r="A33" t="str">
            <v>0205100101</v>
          </cell>
          <cell r="B33" t="str">
            <v>Debiti verso INPDAP</v>
          </cell>
          <cell r="C33">
            <v>4</v>
          </cell>
          <cell r="D33">
            <v>64456786.269999996</v>
          </cell>
          <cell r="E33">
            <v>74266090.090000004</v>
          </cell>
          <cell r="F33">
            <v>9809303.8200000077</v>
          </cell>
        </row>
        <row r="34">
          <cell r="A34" t="str">
            <v>0205100102</v>
          </cell>
          <cell r="B34" t="str">
            <v>Debiti verso INPS lavoratori dipendenti</v>
          </cell>
          <cell r="C34">
            <v>3</v>
          </cell>
          <cell r="D34">
            <v>324596.93</v>
          </cell>
          <cell r="E34">
            <v>364998.25</v>
          </cell>
          <cell r="F34">
            <v>40401.320000000007</v>
          </cell>
        </row>
        <row r="35">
          <cell r="A35" t="str">
            <v>0205100104</v>
          </cell>
          <cell r="B35" t="str">
            <v>Debiti verso INAIL</v>
          </cell>
          <cell r="C35">
            <v>1</v>
          </cell>
          <cell r="D35">
            <v>1380892.34</v>
          </cell>
          <cell r="E35">
            <v>1384291.7</v>
          </cell>
          <cell r="F35">
            <v>3399.3599999998696</v>
          </cell>
        </row>
        <row r="36">
          <cell r="A36" t="str">
            <v>0205100105</v>
          </cell>
          <cell r="B36" t="str">
            <v>Debiti verso ENPAM</v>
          </cell>
          <cell r="C36">
            <v>9</v>
          </cell>
          <cell r="D36">
            <v>10293480.300000001</v>
          </cell>
          <cell r="E36">
            <v>10389435.670000002</v>
          </cell>
          <cell r="F36">
            <v>95955.370000001043</v>
          </cell>
        </row>
        <row r="37">
          <cell r="A37" t="str">
            <v>0205100106</v>
          </cell>
          <cell r="B37" t="str">
            <v>Debiti verso ONAOSI</v>
          </cell>
          <cell r="C37">
            <v>1</v>
          </cell>
          <cell r="D37">
            <v>183826.48</v>
          </cell>
          <cell r="E37">
            <v>283949.7</v>
          </cell>
          <cell r="F37">
            <v>100123.22</v>
          </cell>
        </row>
        <row r="38">
          <cell r="A38" t="str">
            <v>0205100107</v>
          </cell>
          <cell r="B38" t="str">
            <v>Debiti verso altri Istituti Previdenziali</v>
          </cell>
          <cell r="C38">
            <v>5</v>
          </cell>
          <cell r="D38">
            <v>700377.47</v>
          </cell>
          <cell r="E38">
            <v>694757.98</v>
          </cell>
          <cell r="F38">
            <v>-5619.4899999999907</v>
          </cell>
        </row>
        <row r="39">
          <cell r="A39" t="str">
            <v>0205110203</v>
          </cell>
          <cell r="B39" t="str">
            <v>Debiti verso personale retribuzioni esercizi precedenti</v>
          </cell>
          <cell r="C39">
            <v>1</v>
          </cell>
          <cell r="D39">
            <v>31960.9</v>
          </cell>
          <cell r="E39">
            <v>0</v>
          </cell>
          <cell r="F39">
            <v>-31960.9</v>
          </cell>
        </row>
        <row r="40">
          <cell r="A40" t="str">
            <v>0205110204</v>
          </cell>
          <cell r="B40" t="str">
            <v>Debiti verso il personale dipendente per fondi aziendali esercizi precedenti</v>
          </cell>
          <cell r="C40">
            <v>1</v>
          </cell>
          <cell r="D40">
            <v>4241352.95</v>
          </cell>
          <cell r="E40">
            <v>5387714.1399999997</v>
          </cell>
          <cell r="F40">
            <v>1146361.1899999995</v>
          </cell>
        </row>
        <row r="41">
          <cell r="A41" t="str">
            <v>0205110206</v>
          </cell>
          <cell r="B41" t="str">
            <v>Altri debiti verso il personale per ferie maturate e non godute</v>
          </cell>
          <cell r="C41">
            <v>1</v>
          </cell>
          <cell r="D41">
            <v>86763.64</v>
          </cell>
          <cell r="E41">
            <v>637694.89</v>
          </cell>
          <cell r="F41">
            <v>550931.25</v>
          </cell>
        </row>
        <row r="42">
          <cell r="A42" t="str">
            <v>020511020702</v>
          </cell>
          <cell r="B42" t="str">
            <v>Debiti vs personale per fatture ALPI da riscuotere</v>
          </cell>
          <cell r="C42">
            <v>1</v>
          </cell>
          <cell r="D42">
            <v>86914.79</v>
          </cell>
          <cell r="E42">
            <v>108689.42</v>
          </cell>
          <cell r="F42">
            <v>21774.630000000005</v>
          </cell>
        </row>
        <row r="43">
          <cell r="A43" t="str">
            <v>0205110403</v>
          </cell>
          <cell r="B43" t="str">
            <v>Debiti verso assistiti</v>
          </cell>
          <cell r="C43">
            <v>40</v>
          </cell>
          <cell r="D43">
            <v>348378.37999999995</v>
          </cell>
          <cell r="E43">
            <v>373325.42</v>
          </cell>
          <cell r="F43">
            <v>24947.040000000037</v>
          </cell>
        </row>
        <row r="44">
          <cell r="A44" t="str">
            <v>020511040401</v>
          </cell>
          <cell r="B44" t="str">
            <v>Altri debiti diversi</v>
          </cell>
          <cell r="C44">
            <v>171</v>
          </cell>
          <cell r="D44">
            <v>11451636.660000004</v>
          </cell>
          <cell r="E44">
            <v>12171597.310000008</v>
          </cell>
          <cell r="F44">
            <v>719960.6500000041</v>
          </cell>
        </row>
        <row r="45">
          <cell r="A45" t="str">
            <v>020511040405</v>
          </cell>
          <cell r="B45" t="str">
            <v>Fondo Perseo</v>
          </cell>
          <cell r="C45">
            <v>1</v>
          </cell>
          <cell r="D45">
            <v>1180139.07</v>
          </cell>
          <cell r="E45">
            <v>1396373.24</v>
          </cell>
          <cell r="F45">
            <v>216234.16999999993</v>
          </cell>
        </row>
        <row r="46">
          <cell r="A46" t="str">
            <v>0205110405</v>
          </cell>
          <cell r="B46" t="str">
            <v>Debiti verso personale esterno non convenzionato</v>
          </cell>
          <cell r="C46">
            <v>29</v>
          </cell>
          <cell r="D46">
            <v>641570.14</v>
          </cell>
          <cell r="E46">
            <v>642670.15</v>
          </cell>
          <cell r="F46">
            <v>1100.0100000000093</v>
          </cell>
        </row>
        <row r="47">
          <cell r="A47" t="str">
            <v>0205110408</v>
          </cell>
          <cell r="B47" t="str">
            <v>Debiti verso personale universitario</v>
          </cell>
          <cell r="C47">
            <v>1</v>
          </cell>
          <cell r="D47">
            <v>631533.56999999995</v>
          </cell>
          <cell r="E47">
            <v>663569.85</v>
          </cell>
          <cell r="F47">
            <v>32036.280000000028</v>
          </cell>
        </row>
        <row r="48">
          <cell r="A48" t="str">
            <v>0205110409</v>
          </cell>
          <cell r="B48" t="str">
            <v>Fatture da ricevere Altri debiti diversi</v>
          </cell>
          <cell r="C48">
            <v>1</v>
          </cell>
          <cell r="D48">
            <v>1890.51</v>
          </cell>
          <cell r="E48">
            <v>5671.53</v>
          </cell>
          <cell r="F48">
            <v>3781.0199999999995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149F8-34E5-4D3C-8C53-5F2B3EA075D3}">
  <dimension ref="A1:D12"/>
  <sheetViews>
    <sheetView tabSelected="1" workbookViewId="0">
      <selection activeCell="B24" sqref="B24"/>
    </sheetView>
  </sheetViews>
  <sheetFormatPr defaultRowHeight="15" x14ac:dyDescent="0.25"/>
  <cols>
    <col min="1" max="1" width="13.140625" style="3" bestFit="1" customWidth="1"/>
    <col min="2" max="2" width="70.28515625" style="3" bestFit="1" customWidth="1"/>
    <col min="3" max="3" width="13.42578125" style="3" bestFit="1" customWidth="1"/>
    <col min="4" max="4" width="18.140625" style="3" bestFit="1" customWidth="1"/>
    <col min="5" max="256" width="9.140625" style="3"/>
    <col min="257" max="257" width="12.28515625" style="3" bestFit="1" customWidth="1"/>
    <col min="258" max="258" width="75.5703125" style="3" customWidth="1"/>
    <col min="259" max="259" width="13.28515625" style="3" bestFit="1" customWidth="1"/>
    <col min="260" max="260" width="16.7109375" style="3" bestFit="1" customWidth="1"/>
    <col min="261" max="512" width="9.140625" style="3"/>
    <col min="513" max="513" width="12.28515625" style="3" bestFit="1" customWidth="1"/>
    <col min="514" max="514" width="75.5703125" style="3" customWidth="1"/>
    <col min="515" max="515" width="13.28515625" style="3" bestFit="1" customWidth="1"/>
    <col min="516" max="516" width="16.7109375" style="3" bestFit="1" customWidth="1"/>
    <col min="517" max="768" width="9.140625" style="3"/>
    <col min="769" max="769" width="12.28515625" style="3" bestFit="1" customWidth="1"/>
    <col min="770" max="770" width="75.5703125" style="3" customWidth="1"/>
    <col min="771" max="771" width="13.28515625" style="3" bestFit="1" customWidth="1"/>
    <col min="772" max="772" width="16.7109375" style="3" bestFit="1" customWidth="1"/>
    <col min="773" max="1024" width="9.140625" style="3"/>
    <col min="1025" max="1025" width="12.28515625" style="3" bestFit="1" customWidth="1"/>
    <col min="1026" max="1026" width="75.5703125" style="3" customWidth="1"/>
    <col min="1027" max="1027" width="13.28515625" style="3" bestFit="1" customWidth="1"/>
    <col min="1028" max="1028" width="16.7109375" style="3" bestFit="1" customWidth="1"/>
    <col min="1029" max="1280" width="9.140625" style="3"/>
    <col min="1281" max="1281" width="12.28515625" style="3" bestFit="1" customWidth="1"/>
    <col min="1282" max="1282" width="75.5703125" style="3" customWidth="1"/>
    <col min="1283" max="1283" width="13.28515625" style="3" bestFit="1" customWidth="1"/>
    <col min="1284" max="1284" width="16.7109375" style="3" bestFit="1" customWidth="1"/>
    <col min="1285" max="1536" width="9.140625" style="3"/>
    <col min="1537" max="1537" width="12.28515625" style="3" bestFit="1" customWidth="1"/>
    <col min="1538" max="1538" width="75.5703125" style="3" customWidth="1"/>
    <col min="1539" max="1539" width="13.28515625" style="3" bestFit="1" customWidth="1"/>
    <col min="1540" max="1540" width="16.7109375" style="3" bestFit="1" customWidth="1"/>
    <col min="1541" max="1792" width="9.140625" style="3"/>
    <col min="1793" max="1793" width="12.28515625" style="3" bestFit="1" customWidth="1"/>
    <col min="1794" max="1794" width="75.5703125" style="3" customWidth="1"/>
    <col min="1795" max="1795" width="13.28515625" style="3" bestFit="1" customWidth="1"/>
    <col min="1796" max="1796" width="16.7109375" style="3" bestFit="1" customWidth="1"/>
    <col min="1797" max="2048" width="9.140625" style="3"/>
    <col min="2049" max="2049" width="12.28515625" style="3" bestFit="1" customWidth="1"/>
    <col min="2050" max="2050" width="75.5703125" style="3" customWidth="1"/>
    <col min="2051" max="2051" width="13.28515625" style="3" bestFit="1" customWidth="1"/>
    <col min="2052" max="2052" width="16.7109375" style="3" bestFit="1" customWidth="1"/>
    <col min="2053" max="2304" width="9.140625" style="3"/>
    <col min="2305" max="2305" width="12.28515625" style="3" bestFit="1" customWidth="1"/>
    <col min="2306" max="2306" width="75.5703125" style="3" customWidth="1"/>
    <col min="2307" max="2307" width="13.28515625" style="3" bestFit="1" customWidth="1"/>
    <col min="2308" max="2308" width="16.7109375" style="3" bestFit="1" customWidth="1"/>
    <col min="2309" max="2560" width="9.140625" style="3"/>
    <col min="2561" max="2561" width="12.28515625" style="3" bestFit="1" customWidth="1"/>
    <col min="2562" max="2562" width="75.5703125" style="3" customWidth="1"/>
    <col min="2563" max="2563" width="13.28515625" style="3" bestFit="1" customWidth="1"/>
    <col min="2564" max="2564" width="16.7109375" style="3" bestFit="1" customWidth="1"/>
    <col min="2565" max="2816" width="9.140625" style="3"/>
    <col min="2817" max="2817" width="12.28515625" style="3" bestFit="1" customWidth="1"/>
    <col min="2818" max="2818" width="75.5703125" style="3" customWidth="1"/>
    <col min="2819" max="2819" width="13.28515625" style="3" bestFit="1" customWidth="1"/>
    <col min="2820" max="2820" width="16.7109375" style="3" bestFit="1" customWidth="1"/>
    <col min="2821" max="3072" width="9.140625" style="3"/>
    <col min="3073" max="3073" width="12.28515625" style="3" bestFit="1" customWidth="1"/>
    <col min="3074" max="3074" width="75.5703125" style="3" customWidth="1"/>
    <col min="3075" max="3075" width="13.28515625" style="3" bestFit="1" customWidth="1"/>
    <col min="3076" max="3076" width="16.7109375" style="3" bestFit="1" customWidth="1"/>
    <col min="3077" max="3328" width="9.140625" style="3"/>
    <col min="3329" max="3329" width="12.28515625" style="3" bestFit="1" customWidth="1"/>
    <col min="3330" max="3330" width="75.5703125" style="3" customWidth="1"/>
    <col min="3331" max="3331" width="13.28515625" style="3" bestFit="1" customWidth="1"/>
    <col min="3332" max="3332" width="16.7109375" style="3" bestFit="1" customWidth="1"/>
    <col min="3333" max="3584" width="9.140625" style="3"/>
    <col min="3585" max="3585" width="12.28515625" style="3" bestFit="1" customWidth="1"/>
    <col min="3586" max="3586" width="75.5703125" style="3" customWidth="1"/>
    <col min="3587" max="3587" width="13.28515625" style="3" bestFit="1" customWidth="1"/>
    <col min="3588" max="3588" width="16.7109375" style="3" bestFit="1" customWidth="1"/>
    <col min="3589" max="3840" width="9.140625" style="3"/>
    <col min="3841" max="3841" width="12.28515625" style="3" bestFit="1" customWidth="1"/>
    <col min="3842" max="3842" width="75.5703125" style="3" customWidth="1"/>
    <col min="3843" max="3843" width="13.28515625" style="3" bestFit="1" customWidth="1"/>
    <col min="3844" max="3844" width="16.7109375" style="3" bestFit="1" customWidth="1"/>
    <col min="3845" max="4096" width="9.140625" style="3"/>
    <col min="4097" max="4097" width="12.28515625" style="3" bestFit="1" customWidth="1"/>
    <col min="4098" max="4098" width="75.5703125" style="3" customWidth="1"/>
    <col min="4099" max="4099" width="13.28515625" style="3" bestFit="1" customWidth="1"/>
    <col min="4100" max="4100" width="16.7109375" style="3" bestFit="1" customWidth="1"/>
    <col min="4101" max="4352" width="9.140625" style="3"/>
    <col min="4353" max="4353" width="12.28515625" style="3" bestFit="1" customWidth="1"/>
    <col min="4354" max="4354" width="75.5703125" style="3" customWidth="1"/>
    <col min="4355" max="4355" width="13.28515625" style="3" bestFit="1" customWidth="1"/>
    <col min="4356" max="4356" width="16.7109375" style="3" bestFit="1" customWidth="1"/>
    <col min="4357" max="4608" width="9.140625" style="3"/>
    <col min="4609" max="4609" width="12.28515625" style="3" bestFit="1" customWidth="1"/>
    <col min="4610" max="4610" width="75.5703125" style="3" customWidth="1"/>
    <col min="4611" max="4611" width="13.28515625" style="3" bestFit="1" customWidth="1"/>
    <col min="4612" max="4612" width="16.7109375" style="3" bestFit="1" customWidth="1"/>
    <col min="4613" max="4864" width="9.140625" style="3"/>
    <col min="4865" max="4865" width="12.28515625" style="3" bestFit="1" customWidth="1"/>
    <col min="4866" max="4866" width="75.5703125" style="3" customWidth="1"/>
    <col min="4867" max="4867" width="13.28515625" style="3" bestFit="1" customWidth="1"/>
    <col min="4868" max="4868" width="16.7109375" style="3" bestFit="1" customWidth="1"/>
    <col min="4869" max="5120" width="9.140625" style="3"/>
    <col min="5121" max="5121" width="12.28515625" style="3" bestFit="1" customWidth="1"/>
    <col min="5122" max="5122" width="75.5703125" style="3" customWidth="1"/>
    <col min="5123" max="5123" width="13.28515625" style="3" bestFit="1" customWidth="1"/>
    <col min="5124" max="5124" width="16.7109375" style="3" bestFit="1" customWidth="1"/>
    <col min="5125" max="5376" width="9.140625" style="3"/>
    <col min="5377" max="5377" width="12.28515625" style="3" bestFit="1" customWidth="1"/>
    <col min="5378" max="5378" width="75.5703125" style="3" customWidth="1"/>
    <col min="5379" max="5379" width="13.28515625" style="3" bestFit="1" customWidth="1"/>
    <col min="5380" max="5380" width="16.7109375" style="3" bestFit="1" customWidth="1"/>
    <col min="5381" max="5632" width="9.140625" style="3"/>
    <col min="5633" max="5633" width="12.28515625" style="3" bestFit="1" customWidth="1"/>
    <col min="5634" max="5634" width="75.5703125" style="3" customWidth="1"/>
    <col min="5635" max="5635" width="13.28515625" style="3" bestFit="1" customWidth="1"/>
    <col min="5636" max="5636" width="16.7109375" style="3" bestFit="1" customWidth="1"/>
    <col min="5637" max="5888" width="9.140625" style="3"/>
    <col min="5889" max="5889" width="12.28515625" style="3" bestFit="1" customWidth="1"/>
    <col min="5890" max="5890" width="75.5703125" style="3" customWidth="1"/>
    <col min="5891" max="5891" width="13.28515625" style="3" bestFit="1" customWidth="1"/>
    <col min="5892" max="5892" width="16.7109375" style="3" bestFit="1" customWidth="1"/>
    <col min="5893" max="6144" width="9.140625" style="3"/>
    <col min="6145" max="6145" width="12.28515625" style="3" bestFit="1" customWidth="1"/>
    <col min="6146" max="6146" width="75.5703125" style="3" customWidth="1"/>
    <col min="6147" max="6147" width="13.28515625" style="3" bestFit="1" customWidth="1"/>
    <col min="6148" max="6148" width="16.7109375" style="3" bestFit="1" customWidth="1"/>
    <col min="6149" max="6400" width="9.140625" style="3"/>
    <col min="6401" max="6401" width="12.28515625" style="3" bestFit="1" customWidth="1"/>
    <col min="6402" max="6402" width="75.5703125" style="3" customWidth="1"/>
    <col min="6403" max="6403" width="13.28515625" style="3" bestFit="1" customWidth="1"/>
    <col min="6404" max="6404" width="16.7109375" style="3" bestFit="1" customWidth="1"/>
    <col min="6405" max="6656" width="9.140625" style="3"/>
    <col min="6657" max="6657" width="12.28515625" style="3" bestFit="1" customWidth="1"/>
    <col min="6658" max="6658" width="75.5703125" style="3" customWidth="1"/>
    <col min="6659" max="6659" width="13.28515625" style="3" bestFit="1" customWidth="1"/>
    <col min="6660" max="6660" width="16.7109375" style="3" bestFit="1" customWidth="1"/>
    <col min="6661" max="6912" width="9.140625" style="3"/>
    <col min="6913" max="6913" width="12.28515625" style="3" bestFit="1" customWidth="1"/>
    <col min="6914" max="6914" width="75.5703125" style="3" customWidth="1"/>
    <col min="6915" max="6915" width="13.28515625" style="3" bestFit="1" customWidth="1"/>
    <col min="6916" max="6916" width="16.7109375" style="3" bestFit="1" customWidth="1"/>
    <col min="6917" max="7168" width="9.140625" style="3"/>
    <col min="7169" max="7169" width="12.28515625" style="3" bestFit="1" customWidth="1"/>
    <col min="7170" max="7170" width="75.5703125" style="3" customWidth="1"/>
    <col min="7171" max="7171" width="13.28515625" style="3" bestFit="1" customWidth="1"/>
    <col min="7172" max="7172" width="16.7109375" style="3" bestFit="1" customWidth="1"/>
    <col min="7173" max="7424" width="9.140625" style="3"/>
    <col min="7425" max="7425" width="12.28515625" style="3" bestFit="1" customWidth="1"/>
    <col min="7426" max="7426" width="75.5703125" style="3" customWidth="1"/>
    <col min="7427" max="7427" width="13.28515625" style="3" bestFit="1" customWidth="1"/>
    <col min="7428" max="7428" width="16.7109375" style="3" bestFit="1" customWidth="1"/>
    <col min="7429" max="7680" width="9.140625" style="3"/>
    <col min="7681" max="7681" width="12.28515625" style="3" bestFit="1" customWidth="1"/>
    <col min="7682" max="7682" width="75.5703125" style="3" customWidth="1"/>
    <col min="7683" max="7683" width="13.28515625" style="3" bestFit="1" customWidth="1"/>
    <col min="7684" max="7684" width="16.7109375" style="3" bestFit="1" customWidth="1"/>
    <col min="7685" max="7936" width="9.140625" style="3"/>
    <col min="7937" max="7937" width="12.28515625" style="3" bestFit="1" customWidth="1"/>
    <col min="7938" max="7938" width="75.5703125" style="3" customWidth="1"/>
    <col min="7939" max="7939" width="13.28515625" style="3" bestFit="1" customWidth="1"/>
    <col min="7940" max="7940" width="16.7109375" style="3" bestFit="1" customWidth="1"/>
    <col min="7941" max="8192" width="9.140625" style="3"/>
    <col min="8193" max="8193" width="12.28515625" style="3" bestFit="1" customWidth="1"/>
    <col min="8194" max="8194" width="75.5703125" style="3" customWidth="1"/>
    <col min="8195" max="8195" width="13.28515625" style="3" bestFit="1" customWidth="1"/>
    <col min="8196" max="8196" width="16.7109375" style="3" bestFit="1" customWidth="1"/>
    <col min="8197" max="8448" width="9.140625" style="3"/>
    <col min="8449" max="8449" width="12.28515625" style="3" bestFit="1" customWidth="1"/>
    <col min="8450" max="8450" width="75.5703125" style="3" customWidth="1"/>
    <col min="8451" max="8451" width="13.28515625" style="3" bestFit="1" customWidth="1"/>
    <col min="8452" max="8452" width="16.7109375" style="3" bestFit="1" customWidth="1"/>
    <col min="8453" max="8704" width="9.140625" style="3"/>
    <col min="8705" max="8705" width="12.28515625" style="3" bestFit="1" customWidth="1"/>
    <col min="8706" max="8706" width="75.5703125" style="3" customWidth="1"/>
    <col min="8707" max="8707" width="13.28515625" style="3" bestFit="1" customWidth="1"/>
    <col min="8708" max="8708" width="16.7109375" style="3" bestFit="1" customWidth="1"/>
    <col min="8709" max="8960" width="9.140625" style="3"/>
    <col min="8961" max="8961" width="12.28515625" style="3" bestFit="1" customWidth="1"/>
    <col min="8962" max="8962" width="75.5703125" style="3" customWidth="1"/>
    <col min="8963" max="8963" width="13.28515625" style="3" bestFit="1" customWidth="1"/>
    <col min="8964" max="8964" width="16.7109375" style="3" bestFit="1" customWidth="1"/>
    <col min="8965" max="9216" width="9.140625" style="3"/>
    <col min="9217" max="9217" width="12.28515625" style="3" bestFit="1" customWidth="1"/>
    <col min="9218" max="9218" width="75.5703125" style="3" customWidth="1"/>
    <col min="9219" max="9219" width="13.28515625" style="3" bestFit="1" customWidth="1"/>
    <col min="9220" max="9220" width="16.7109375" style="3" bestFit="1" customWidth="1"/>
    <col min="9221" max="9472" width="9.140625" style="3"/>
    <col min="9473" max="9473" width="12.28515625" style="3" bestFit="1" customWidth="1"/>
    <col min="9474" max="9474" width="75.5703125" style="3" customWidth="1"/>
    <col min="9475" max="9475" width="13.28515625" style="3" bestFit="1" customWidth="1"/>
    <col min="9476" max="9476" width="16.7109375" style="3" bestFit="1" customWidth="1"/>
    <col min="9477" max="9728" width="9.140625" style="3"/>
    <col min="9729" max="9729" width="12.28515625" style="3" bestFit="1" customWidth="1"/>
    <col min="9730" max="9730" width="75.5703125" style="3" customWidth="1"/>
    <col min="9731" max="9731" width="13.28515625" style="3" bestFit="1" customWidth="1"/>
    <col min="9732" max="9732" width="16.7109375" style="3" bestFit="1" customWidth="1"/>
    <col min="9733" max="9984" width="9.140625" style="3"/>
    <col min="9985" max="9985" width="12.28515625" style="3" bestFit="1" customWidth="1"/>
    <col min="9986" max="9986" width="75.5703125" style="3" customWidth="1"/>
    <col min="9987" max="9987" width="13.28515625" style="3" bestFit="1" customWidth="1"/>
    <col min="9988" max="9988" width="16.7109375" style="3" bestFit="1" customWidth="1"/>
    <col min="9989" max="10240" width="9.140625" style="3"/>
    <col min="10241" max="10241" width="12.28515625" style="3" bestFit="1" customWidth="1"/>
    <col min="10242" max="10242" width="75.5703125" style="3" customWidth="1"/>
    <col min="10243" max="10243" width="13.28515625" style="3" bestFit="1" customWidth="1"/>
    <col min="10244" max="10244" width="16.7109375" style="3" bestFit="1" customWidth="1"/>
    <col min="10245" max="10496" width="9.140625" style="3"/>
    <col min="10497" max="10497" width="12.28515625" style="3" bestFit="1" customWidth="1"/>
    <col min="10498" max="10498" width="75.5703125" style="3" customWidth="1"/>
    <col min="10499" max="10499" width="13.28515625" style="3" bestFit="1" customWidth="1"/>
    <col min="10500" max="10500" width="16.7109375" style="3" bestFit="1" customWidth="1"/>
    <col min="10501" max="10752" width="9.140625" style="3"/>
    <col min="10753" max="10753" width="12.28515625" style="3" bestFit="1" customWidth="1"/>
    <col min="10754" max="10754" width="75.5703125" style="3" customWidth="1"/>
    <col min="10755" max="10755" width="13.28515625" style="3" bestFit="1" customWidth="1"/>
    <col min="10756" max="10756" width="16.7109375" style="3" bestFit="1" customWidth="1"/>
    <col min="10757" max="11008" width="9.140625" style="3"/>
    <col min="11009" max="11009" width="12.28515625" style="3" bestFit="1" customWidth="1"/>
    <col min="11010" max="11010" width="75.5703125" style="3" customWidth="1"/>
    <col min="11011" max="11011" width="13.28515625" style="3" bestFit="1" customWidth="1"/>
    <col min="11012" max="11012" width="16.7109375" style="3" bestFit="1" customWidth="1"/>
    <col min="11013" max="11264" width="9.140625" style="3"/>
    <col min="11265" max="11265" width="12.28515625" style="3" bestFit="1" customWidth="1"/>
    <col min="11266" max="11266" width="75.5703125" style="3" customWidth="1"/>
    <col min="11267" max="11267" width="13.28515625" style="3" bestFit="1" customWidth="1"/>
    <col min="11268" max="11268" width="16.7109375" style="3" bestFit="1" customWidth="1"/>
    <col min="11269" max="11520" width="9.140625" style="3"/>
    <col min="11521" max="11521" width="12.28515625" style="3" bestFit="1" customWidth="1"/>
    <col min="11522" max="11522" width="75.5703125" style="3" customWidth="1"/>
    <col min="11523" max="11523" width="13.28515625" style="3" bestFit="1" customWidth="1"/>
    <col min="11524" max="11524" width="16.7109375" style="3" bestFit="1" customWidth="1"/>
    <col min="11525" max="11776" width="9.140625" style="3"/>
    <col min="11777" max="11777" width="12.28515625" style="3" bestFit="1" customWidth="1"/>
    <col min="11778" max="11778" width="75.5703125" style="3" customWidth="1"/>
    <col min="11779" max="11779" width="13.28515625" style="3" bestFit="1" customWidth="1"/>
    <col min="11780" max="11780" width="16.7109375" style="3" bestFit="1" customWidth="1"/>
    <col min="11781" max="12032" width="9.140625" style="3"/>
    <col min="12033" max="12033" width="12.28515625" style="3" bestFit="1" customWidth="1"/>
    <col min="12034" max="12034" width="75.5703125" style="3" customWidth="1"/>
    <col min="12035" max="12035" width="13.28515625" style="3" bestFit="1" customWidth="1"/>
    <col min="12036" max="12036" width="16.7109375" style="3" bestFit="1" customWidth="1"/>
    <col min="12037" max="12288" width="9.140625" style="3"/>
    <col min="12289" max="12289" width="12.28515625" style="3" bestFit="1" customWidth="1"/>
    <col min="12290" max="12290" width="75.5703125" style="3" customWidth="1"/>
    <col min="12291" max="12291" width="13.28515625" style="3" bestFit="1" customWidth="1"/>
    <col min="12292" max="12292" width="16.7109375" style="3" bestFit="1" customWidth="1"/>
    <col min="12293" max="12544" width="9.140625" style="3"/>
    <col min="12545" max="12545" width="12.28515625" style="3" bestFit="1" customWidth="1"/>
    <col min="12546" max="12546" width="75.5703125" style="3" customWidth="1"/>
    <col min="12547" max="12547" width="13.28515625" style="3" bestFit="1" customWidth="1"/>
    <col min="12548" max="12548" width="16.7109375" style="3" bestFit="1" customWidth="1"/>
    <col min="12549" max="12800" width="9.140625" style="3"/>
    <col min="12801" max="12801" width="12.28515625" style="3" bestFit="1" customWidth="1"/>
    <col min="12802" max="12802" width="75.5703125" style="3" customWidth="1"/>
    <col min="12803" max="12803" width="13.28515625" style="3" bestFit="1" customWidth="1"/>
    <col min="12804" max="12804" width="16.7109375" style="3" bestFit="1" customWidth="1"/>
    <col min="12805" max="13056" width="9.140625" style="3"/>
    <col min="13057" max="13057" width="12.28515625" style="3" bestFit="1" customWidth="1"/>
    <col min="13058" max="13058" width="75.5703125" style="3" customWidth="1"/>
    <col min="13059" max="13059" width="13.28515625" style="3" bestFit="1" customWidth="1"/>
    <col min="13060" max="13060" width="16.7109375" style="3" bestFit="1" customWidth="1"/>
    <col min="13061" max="13312" width="9.140625" style="3"/>
    <col min="13313" max="13313" width="12.28515625" style="3" bestFit="1" customWidth="1"/>
    <col min="13314" max="13314" width="75.5703125" style="3" customWidth="1"/>
    <col min="13315" max="13315" width="13.28515625" style="3" bestFit="1" customWidth="1"/>
    <col min="13316" max="13316" width="16.7109375" style="3" bestFit="1" customWidth="1"/>
    <col min="13317" max="13568" width="9.140625" style="3"/>
    <col min="13569" max="13569" width="12.28515625" style="3" bestFit="1" customWidth="1"/>
    <col min="13570" max="13570" width="75.5703125" style="3" customWidth="1"/>
    <col min="13571" max="13571" width="13.28515625" style="3" bestFit="1" customWidth="1"/>
    <col min="13572" max="13572" width="16.7109375" style="3" bestFit="1" customWidth="1"/>
    <col min="13573" max="13824" width="9.140625" style="3"/>
    <col min="13825" max="13825" width="12.28515625" style="3" bestFit="1" customWidth="1"/>
    <col min="13826" max="13826" width="75.5703125" style="3" customWidth="1"/>
    <col min="13827" max="13827" width="13.28515625" style="3" bestFit="1" customWidth="1"/>
    <col min="13828" max="13828" width="16.7109375" style="3" bestFit="1" customWidth="1"/>
    <col min="13829" max="14080" width="9.140625" style="3"/>
    <col min="14081" max="14081" width="12.28515625" style="3" bestFit="1" customWidth="1"/>
    <col min="14082" max="14082" width="75.5703125" style="3" customWidth="1"/>
    <col min="14083" max="14083" width="13.28515625" style="3" bestFit="1" customWidth="1"/>
    <col min="14084" max="14084" width="16.7109375" style="3" bestFit="1" customWidth="1"/>
    <col min="14085" max="14336" width="9.140625" style="3"/>
    <col min="14337" max="14337" width="12.28515625" style="3" bestFit="1" customWidth="1"/>
    <col min="14338" max="14338" width="75.5703125" style="3" customWidth="1"/>
    <col min="14339" max="14339" width="13.28515625" style="3" bestFit="1" customWidth="1"/>
    <col min="14340" max="14340" width="16.7109375" style="3" bestFit="1" customWidth="1"/>
    <col min="14341" max="14592" width="9.140625" style="3"/>
    <col min="14593" max="14593" width="12.28515625" style="3" bestFit="1" customWidth="1"/>
    <col min="14594" max="14594" width="75.5703125" style="3" customWidth="1"/>
    <col min="14595" max="14595" width="13.28515625" style="3" bestFit="1" customWidth="1"/>
    <col min="14596" max="14596" width="16.7109375" style="3" bestFit="1" customWidth="1"/>
    <col min="14597" max="14848" width="9.140625" style="3"/>
    <col min="14849" max="14849" width="12.28515625" style="3" bestFit="1" customWidth="1"/>
    <col min="14850" max="14850" width="75.5703125" style="3" customWidth="1"/>
    <col min="14851" max="14851" width="13.28515625" style="3" bestFit="1" customWidth="1"/>
    <col min="14852" max="14852" width="16.7109375" style="3" bestFit="1" customWidth="1"/>
    <col min="14853" max="15104" width="9.140625" style="3"/>
    <col min="15105" max="15105" width="12.28515625" style="3" bestFit="1" customWidth="1"/>
    <col min="15106" max="15106" width="75.5703125" style="3" customWidth="1"/>
    <col min="15107" max="15107" width="13.28515625" style="3" bestFit="1" customWidth="1"/>
    <col min="15108" max="15108" width="16.7109375" style="3" bestFit="1" customWidth="1"/>
    <col min="15109" max="15360" width="9.140625" style="3"/>
    <col min="15361" max="15361" width="12.28515625" style="3" bestFit="1" customWidth="1"/>
    <col min="15362" max="15362" width="75.5703125" style="3" customWidth="1"/>
    <col min="15363" max="15363" width="13.28515625" style="3" bestFit="1" customWidth="1"/>
    <col min="15364" max="15364" width="16.7109375" style="3" bestFit="1" customWidth="1"/>
    <col min="15365" max="15616" width="9.140625" style="3"/>
    <col min="15617" max="15617" width="12.28515625" style="3" bestFit="1" customWidth="1"/>
    <col min="15618" max="15618" width="75.5703125" style="3" customWidth="1"/>
    <col min="15619" max="15619" width="13.28515625" style="3" bestFit="1" customWidth="1"/>
    <col min="15620" max="15620" width="16.7109375" style="3" bestFit="1" customWidth="1"/>
    <col min="15621" max="15872" width="9.140625" style="3"/>
    <col min="15873" max="15873" width="12.28515625" style="3" bestFit="1" customWidth="1"/>
    <col min="15874" max="15874" width="75.5703125" style="3" customWidth="1"/>
    <col min="15875" max="15875" width="13.28515625" style="3" bestFit="1" customWidth="1"/>
    <col min="15876" max="15876" width="16.7109375" style="3" bestFit="1" customWidth="1"/>
    <col min="15877" max="16128" width="9.140625" style="3"/>
    <col min="16129" max="16129" width="12.28515625" style="3" bestFit="1" customWidth="1"/>
    <col min="16130" max="16130" width="75.5703125" style="3" customWidth="1"/>
    <col min="16131" max="16131" width="13.28515625" style="3" bestFit="1" customWidth="1"/>
    <col min="16132" max="16132" width="16.7109375" style="3" bestFit="1" customWidth="1"/>
    <col min="16133" max="16384" width="9.140625" style="3"/>
  </cols>
  <sheetData>
    <row r="1" spans="1:4" x14ac:dyDescent="0.25">
      <c r="A1" s="1" t="s">
        <v>0</v>
      </c>
      <c r="B1" s="1" t="s">
        <v>1</v>
      </c>
      <c r="C1" s="2" t="s">
        <v>2</v>
      </c>
      <c r="D1" s="2" t="s">
        <v>3</v>
      </c>
    </row>
    <row r="2" spans="1:4" x14ac:dyDescent="0.25">
      <c r="A2" s="4" t="s">
        <v>4</v>
      </c>
      <c r="B2" s="5" t="s">
        <v>5</v>
      </c>
      <c r="C2" s="6">
        <f t="array" ref="C2:C11">VLOOKUP(A2:A11,[1]Foglio5!$A$2:$C$48,3,0)</f>
        <v>2</v>
      </c>
      <c r="D2" s="6">
        <f t="array" ref="D2:D11">VLOOKUP(A2:A11,[1]Foglio5!$A$2:$F$48,6,0)</f>
        <v>311287.74</v>
      </c>
    </row>
    <row r="3" spans="1:4" x14ac:dyDescent="0.25">
      <c r="A3" s="4" t="s">
        <v>6</v>
      </c>
      <c r="B3" s="5" t="s">
        <v>7</v>
      </c>
      <c r="C3" s="6">
        <v>3</v>
      </c>
      <c r="D3" s="6">
        <v>4629896.6100000003</v>
      </c>
    </row>
    <row r="4" spans="1:4" x14ac:dyDescent="0.25">
      <c r="A4" s="4" t="s">
        <v>8</v>
      </c>
      <c r="B4" s="5" t="s">
        <v>9</v>
      </c>
      <c r="C4" s="6">
        <v>1</v>
      </c>
      <c r="D4" s="6">
        <v>2088887.73</v>
      </c>
    </row>
    <row r="5" spans="1:4" x14ac:dyDescent="0.25">
      <c r="A5" s="4" t="s">
        <v>10</v>
      </c>
      <c r="B5" s="5" t="s">
        <v>11</v>
      </c>
      <c r="C5" s="6">
        <v>26</v>
      </c>
      <c r="D5" s="6">
        <v>40078.729999999996</v>
      </c>
    </row>
    <row r="6" spans="1:4" x14ac:dyDescent="0.25">
      <c r="A6" s="4" t="s">
        <v>12</v>
      </c>
      <c r="B6" s="5" t="s">
        <v>13</v>
      </c>
      <c r="C6" s="6">
        <v>22</v>
      </c>
      <c r="D6" s="6">
        <v>18494.789999999979</v>
      </c>
    </row>
    <row r="7" spans="1:4" x14ac:dyDescent="0.25">
      <c r="A7" s="4" t="s">
        <v>14</v>
      </c>
      <c r="B7" s="5" t="s">
        <v>15</v>
      </c>
      <c r="C7" s="6">
        <v>6</v>
      </c>
      <c r="D7" s="6">
        <v>33584648.449999988</v>
      </c>
    </row>
    <row r="8" spans="1:4" x14ac:dyDescent="0.25">
      <c r="A8" s="4" t="s">
        <v>16</v>
      </c>
      <c r="B8" s="5" t="s">
        <v>17</v>
      </c>
      <c r="C8" s="6">
        <v>82</v>
      </c>
      <c r="D8" s="6">
        <v>49014458.739999995</v>
      </c>
    </row>
    <row r="9" spans="1:4" x14ac:dyDescent="0.25">
      <c r="A9" s="4" t="s">
        <v>18</v>
      </c>
      <c r="B9" s="5" t="s">
        <v>19</v>
      </c>
      <c r="C9" s="6">
        <v>1443</v>
      </c>
      <c r="D9" s="6">
        <v>108425500.61999989</v>
      </c>
    </row>
    <row r="10" spans="1:4" x14ac:dyDescent="0.25">
      <c r="A10" s="4" t="s">
        <v>20</v>
      </c>
      <c r="B10" s="5" t="s">
        <v>21</v>
      </c>
      <c r="C10" s="6">
        <v>25</v>
      </c>
      <c r="D10" s="6">
        <v>84902.330000000075</v>
      </c>
    </row>
    <row r="11" spans="1:4" x14ac:dyDescent="0.25">
      <c r="A11" s="4" t="s">
        <v>22</v>
      </c>
      <c r="B11" s="5" t="s">
        <v>23</v>
      </c>
      <c r="C11" s="6">
        <v>165</v>
      </c>
      <c r="D11" s="6">
        <v>306624.87999999942</v>
      </c>
    </row>
    <row r="12" spans="1:4" x14ac:dyDescent="0.25">
      <c r="B12" s="7" t="s">
        <v>24</v>
      </c>
      <c r="C12" s="8">
        <f>SUM(C2:C11)</f>
        <v>1775</v>
      </c>
      <c r="D12" s="8">
        <f>SUM(D2:D11)</f>
        <v>198504780.61999989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Notturno</dc:creator>
  <cp:lastModifiedBy>Antonio Notturno</cp:lastModifiedBy>
  <dcterms:created xsi:type="dcterms:W3CDTF">2026-02-09T11:47:02Z</dcterms:created>
  <dcterms:modified xsi:type="dcterms:W3CDTF">2026-02-09T11:47:25Z</dcterms:modified>
</cp:coreProperties>
</file>